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AGOS-RECTORIA\Documents\ASECH\2024\4o trim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5" yWindow="-105" windowWidth="23250" windowHeight="12570"/>
  </bookViews>
  <sheets>
    <sheet name="FFONDOS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F15" i="1"/>
  <c r="C17" i="1" l="1"/>
  <c r="C15" i="1"/>
  <c r="G27" i="1" l="1"/>
  <c r="G17" i="1" l="1"/>
  <c r="G29" i="1" l="1"/>
  <c r="G26" i="1" l="1"/>
  <c r="G16" i="1"/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<sst xmlns="http://schemas.openxmlformats.org/spreadsheetml/2006/main" count="53" uniqueCount="44">
  <si>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</si>
  <si>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</si>
  <si>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</si>
  <si>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</si>
  <si>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</si>
  <si>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</si>
  <si>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</si>
  <si>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</si>
  <si>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</si>
  <si>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</si>
  <si>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</si>
  <si>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</si>
  <si>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</si>
  <si>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</si>
  <si>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</si>
  <si>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</si>
  <si>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</si>
  <si>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</si>
  <si>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</si>
  <si>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</si>
  <si>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</si>
  <si>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</si>
  <si>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</si>
  <si>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</si>
  <si>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</si>
  <si>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</si>
  <si>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</si>
  <si>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</si>
  <si>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</si>
  <si>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</si>
  <si>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</si>
  <si>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</si>
  <si>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</si>
  <si>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</si>
  <si>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</si>
  <si>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</si>
  <si>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</si>
  <si>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</si>
  <si>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UNIVERSIDAD PEDAGOGICA NACIONAL DEL ESTADO DE CHIHUAHUA</t>
  </si>
  <si>
    <t>SECRETARIO ADMINISTRATIVO</t>
  </si>
  <si>
    <t>LIC. FRANCISCO PADILLA ANGUIANO</t>
  </si>
  <si>
    <t>MTRA. GRACIELA AÍDA VELO AMPARÁN</t>
  </si>
  <si>
    <t>RECTORA</t>
  </si>
  <si>
    <t>DEL 1°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</si>
</sst>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0" fontId="0" fillId="0" borderId="13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13" xfId="0" applyFont="1" applyBorder="1" applyProtection="1">
      <protection locked="0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zoomScale="130" zoomScaleNormal="130" workbookViewId="0">
      <selection activeCell="F15" sqref="F15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6" width="20.7109375" style="1" customWidth="1"/>
    <col min="7" max="7" width="30.14062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6" t="s">
        <v>38</v>
      </c>
      <c r="C2" s="47"/>
      <c r="D2" s="47"/>
      <c r="E2" s="47"/>
      <c r="F2" s="47"/>
      <c r="G2" s="48"/>
    </row>
    <row r="3" spans="2:7" x14ac:dyDescent="0.2">
      <c r="B3" s="49" t="s">
        <v>10</v>
      </c>
      <c r="C3" s="50"/>
      <c r="D3" s="50"/>
      <c r="E3" s="50"/>
      <c r="F3" s="50"/>
      <c r="G3" s="51"/>
    </row>
    <row r="4" spans="2:7" ht="12.75" thickBot="1" x14ac:dyDescent="0.25">
      <c r="B4" s="52" t="s">
        <v>43</v>
      </c>
      <c r="C4" s="53"/>
      <c r="D4" s="53"/>
      <c r="E4" s="53"/>
      <c r="F4" s="53"/>
      <c r="G4" s="54"/>
    </row>
    <row r="5" spans="2:7" ht="42" customHeight="1" thickBot="1" x14ac:dyDescent="0.25">
      <c r="B5" s="44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5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f>37650000+4000000</f>
        <v>41650000</v>
      </c>
      <c r="D15" s="27">
        <v>22400304.960000001</v>
      </c>
      <c r="E15" s="21">
        <f t="shared" si="0"/>
        <v>64050304.960000001</v>
      </c>
      <c r="F15" s="27">
        <f>41167026.26+4316168.7</f>
        <v>45483194.960000001</v>
      </c>
      <c r="G15" s="20">
        <f>40948476.26+4316168.7</f>
        <v>45264644.960000001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f>F16</f>
        <v>0</v>
      </c>
    </row>
    <row r="17" spans="2:7" ht="24" customHeight="1" x14ac:dyDescent="0.2">
      <c r="B17" s="14" t="s">
        <v>29</v>
      </c>
      <c r="C17" s="19">
        <f>138844906+9800000</f>
        <v>148644906</v>
      </c>
      <c r="D17" s="27">
        <v>64877129.539999999</v>
      </c>
      <c r="E17" s="21">
        <f t="shared" si="0"/>
        <v>213522035.53999999</v>
      </c>
      <c r="F17" s="27">
        <v>205743346.83000001</v>
      </c>
      <c r="G17" s="20">
        <f>F17</f>
        <v>205743346.83000001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190294906</v>
      </c>
      <c r="D20" s="28">
        <f>SUM(D9:D18)</f>
        <v>87277434.5</v>
      </c>
      <c r="E20" s="22">
        <f>C20+D20</f>
        <v>277572340.5</v>
      </c>
      <c r="F20" s="28">
        <f>SUM(F9:F18)</f>
        <v>251226541.79000002</v>
      </c>
      <c r="G20" s="22">
        <f>SUM(G9:G18)</f>
        <v>251007991.79000002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4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5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154322612</v>
      </c>
      <c r="D26" s="20">
        <v>69696999.730000004</v>
      </c>
      <c r="E26" s="21">
        <f t="shared" ref="E26:E34" si="1">C26+D26</f>
        <v>224019611.73000002</v>
      </c>
      <c r="F26" s="20">
        <v>223982985.11000001</v>
      </c>
      <c r="G26" s="20">
        <f>F26</f>
        <v>223982985.11000001</v>
      </c>
    </row>
    <row r="27" spans="2:7" ht="12" customHeight="1" x14ac:dyDescent="0.2">
      <c r="B27" s="32" t="s">
        <v>12</v>
      </c>
      <c r="C27" s="20">
        <v>4143519</v>
      </c>
      <c r="D27" s="20">
        <v>85522.52</v>
      </c>
      <c r="E27" s="21">
        <f t="shared" si="1"/>
        <v>4229041.5199999996</v>
      </c>
      <c r="F27" s="20">
        <v>4224496.7</v>
      </c>
      <c r="G27" s="20">
        <f>F27</f>
        <v>4224496.7</v>
      </c>
    </row>
    <row r="28" spans="2:7" x14ac:dyDescent="0.2">
      <c r="B28" s="32" t="s">
        <v>13</v>
      </c>
      <c r="C28" s="20">
        <v>31828775</v>
      </c>
      <c r="D28" s="20">
        <v>5372187.1399999997</v>
      </c>
      <c r="E28" s="21">
        <f t="shared" si="1"/>
        <v>37200962.140000001</v>
      </c>
      <c r="F28" s="20">
        <v>30700382.199999999</v>
      </c>
      <c r="G28" s="20">
        <v>30683620.93</v>
      </c>
    </row>
    <row r="29" spans="2:7" x14ac:dyDescent="0.2">
      <c r="B29" s="32" t="s">
        <v>14</v>
      </c>
      <c r="C29" s="20">
        <v>0</v>
      </c>
      <c r="D29" s="20">
        <v>220000</v>
      </c>
      <c r="E29" s="21">
        <f t="shared" si="1"/>
        <v>220000</v>
      </c>
      <c r="F29" s="20">
        <v>220000</v>
      </c>
      <c r="G29" s="20">
        <f>F29</f>
        <v>220000</v>
      </c>
    </row>
    <row r="30" spans="2:7" x14ac:dyDescent="0.2">
      <c r="B30" s="32" t="s">
        <v>15</v>
      </c>
      <c r="C30" s="20">
        <v>0</v>
      </c>
      <c r="D30" s="20">
        <v>11902724.51</v>
      </c>
      <c r="E30" s="21">
        <f t="shared" si="1"/>
        <v>11902724.51</v>
      </c>
      <c r="F30" s="20">
        <v>11902724.529999999</v>
      </c>
      <c r="G30" s="20">
        <v>11902724.539999999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190294906</v>
      </c>
      <c r="D36" s="22">
        <f>SUM(D26:D34)</f>
        <v>87277433.900000006</v>
      </c>
      <c r="E36" s="22">
        <f>SUM(E26:E34)</f>
        <v>277572339.90000004</v>
      </c>
      <c r="F36" s="22">
        <f>SUM(F26:F34)</f>
        <v>271030588.53999996</v>
      </c>
      <c r="G36" s="39">
        <f>SUM(G26:G34)</f>
        <v>271013827.28000003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0.59999999403953552</v>
      </c>
      <c r="E38" s="8">
        <f>D38+C38</f>
        <v>0.59999999403953552</v>
      </c>
      <c r="F38" s="8">
        <f>F20-F36</f>
        <v>-19804046.74999994</v>
      </c>
      <c r="G38" s="9">
        <f>G20-G36</f>
        <v>-20005835.49000001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ht="15" x14ac:dyDescent="0.25">
      <c r="B42" s="41"/>
      <c r="G42" s="43"/>
    </row>
    <row r="43" spans="2:7" s="10" customFormat="1" ht="15" x14ac:dyDescent="0.25">
      <c r="B43" s="42" t="s">
        <v>41</v>
      </c>
      <c r="F43" s="42"/>
      <c r="G43" s="42" t="s">
        <v>40</v>
      </c>
    </row>
    <row r="44" spans="2:7" s="10" customFormat="1" ht="15" x14ac:dyDescent="0.25">
      <c r="B44" s="42" t="s">
        <v>42</v>
      </c>
      <c r="F44" s="42"/>
      <c r="G44" s="42" t="s">
        <v>39</v>
      </c>
    </row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dEFFHJ1weQejK2Y4kBuirND69wHlFHqBAOjyJvMQxM8gc9WvIuvb23uKTAGCouJOegz7hE+jcRSS1cYiy3GH1g==" saltValue="p5qSkYx6RtjtKuvEi5WbP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PAGOS-RECTORIA</cp:lastModifiedBy>
  <cp:lastPrinted>2024-10-25T15:05:48Z</cp:lastPrinted>
  <dcterms:created xsi:type="dcterms:W3CDTF">2019-12-11T17:18:27Z</dcterms:created>
  <dcterms:modified xsi:type="dcterms:W3CDTF">2025-01-27T18:06:54Z</dcterms:modified>
</cp:coreProperties>
</file>